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15" windowHeight="13845" activeTab="0"/>
  </bookViews>
  <sheets>
    <sheet name="공종별내역서" sheetId="1" r:id="rId1"/>
  </sheets>
  <definedNames>
    <definedName name="_xlnm.Print_Area" localSheetId="0">'공종별내역서'!$A$1:$N$59</definedName>
    <definedName name="_xlnm.Print_Titles" localSheetId="0">'공종별내역서'!$1:$3</definedName>
  </definedNames>
  <calcPr fullCalcOnLoad="1"/>
</workbook>
</file>

<file path=xl/sharedStrings.xml><?xml version="1.0" encoding="utf-8"?>
<sst xmlns="http://schemas.openxmlformats.org/spreadsheetml/2006/main" count="120" uniqueCount="67">
  <si>
    <t>[ OOOO 신축공사 ]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</si>
  <si>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</si>
  <si>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</si>
  <si>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</si>
  <si>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</si>
  <si>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</si>
  <si>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</si>
  <si>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</si>
  <si>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합      계</t>
  </si>
  <si>
    <t>비  고</t>
  </si>
  <si>
    <t>품목코드</t>
  </si>
  <si>
    <t>변수</t>
  </si>
  <si>
    <t>설정</t>
  </si>
  <si>
    <t>공종코드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</si>
  <si>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</si>
  <si>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</si>
  <si>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</si>
  <si>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</si>
  <si>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</si>
  <si>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</si>
  <si>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</si>
  <si>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</si>
  <si>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</si>
  <si>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</si>
  <si>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</si>
  <si>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</si>
  <si>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</si>
  <si>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</si>
  <si>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단  가</t>
  </si>
  <si>
    <t>금  액</t>
  </si>
  <si>
    <t>010101  공통 가설 공사</t>
  </si>
  <si>
    <t>동</t>
  </si>
  <si>
    <t/>
  </si>
  <si>
    <t>콘테이너가설창고</t>
  </si>
  <si>
    <t>6*2.4*2.6m, 12개월</t>
  </si>
  <si>
    <t>이동식화장실(대소변겸용)</t>
  </si>
  <si>
    <t>6개월</t>
  </si>
  <si>
    <t>대</t>
  </si>
  <si>
    <t>조립식가설울타리(E.G.I 철판)</t>
  </si>
  <si>
    <t xml:space="preserve"> 6개월,H=2.4m</t>
  </si>
  <si>
    <t>M</t>
  </si>
  <si>
    <t>[ 합           계 ]</t>
  </si>
  <si>
    <t>010102  가  설  공  사</t>
  </si>
  <si>
    <t>수평규준틀</t>
  </si>
  <si>
    <t>평</t>
  </si>
  <si>
    <t>개소</t>
  </si>
  <si>
    <t>귀</t>
  </si>
  <si>
    <t>강관동바리(라멘구조)</t>
  </si>
  <si>
    <t>3개월,4.2m이하</t>
  </si>
  <si>
    <t>M2</t>
  </si>
  <si>
    <t>3개월,5.0m이하,2단보강</t>
  </si>
  <si>
    <t>3개월,6.0m이하,3단보강</t>
  </si>
  <si>
    <t>조립식강관동바리</t>
  </si>
  <si>
    <t>3개월,10m이하</t>
  </si>
  <si>
    <t>10공M3</t>
  </si>
  <si>
    <t>강관비계매기</t>
  </si>
  <si>
    <t xml:space="preserve"> 3개월</t>
  </si>
  <si>
    <t>강관비계매기/강당내부</t>
  </si>
  <si>
    <t>강관비계다리-슬로프식</t>
  </si>
  <si>
    <t>CONC보양</t>
  </si>
  <si>
    <t>살수</t>
  </si>
  <si>
    <t>건축물현장정리</t>
  </si>
  <si>
    <t>철골.철근CON조</t>
  </si>
  <si>
    <t>먹매김</t>
  </si>
  <si>
    <t>학교.공장</t>
  </si>
  <si>
    <t>증  감
(변경후-변경전)</t>
  </si>
  <si>
    <t>가설사무소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</si>
</sst>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₩&quot;#,##0\ 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8"/>
      <name val="Arial"/>
      <family val="2"/>
    </font>
    <font>
      <sz val="7"/>
      <name val="Small Fonts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9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6" fillId="33" borderId="0" applyNumberFormat="0" applyBorder="0" applyAlignment="0" applyProtection="0"/>
    <xf numFmtId="10" fontId="6" fillId="34" borderId="10" applyNumberFormat="0" applyBorder="0" applyAlignment="0" applyProtection="0"/>
    <xf numFmtId="37" fontId="7" fillId="0" borderId="0">
      <alignment/>
      <protection/>
    </xf>
    <xf numFmtId="177" fontId="3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 quotePrefix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2" fillId="0" borderId="11" xfId="0" applyFont="1" applyBorder="1" applyAlignment="1" quotePrefix="1">
      <alignment horizontal="center" vertical="center"/>
    </xf>
    <xf numFmtId="0" fontId="40" fillId="0" borderId="12" xfId="0" applyFont="1" applyFill="1" applyBorder="1" applyAlignment="1">
      <alignment vertical="center" wrapText="1"/>
    </xf>
    <xf numFmtId="176" fontId="40" fillId="0" borderId="12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176" fontId="25" fillId="0" borderId="13" xfId="0" applyNumberFormat="1" applyFont="1" applyFill="1" applyBorder="1" applyAlignment="1">
      <alignment vertical="center" wrapText="1"/>
    </xf>
    <xf numFmtId="0" fontId="40" fillId="0" borderId="11" xfId="0" applyFont="1" applyFill="1" applyBorder="1" applyAlignment="1" quotePrefix="1">
      <alignment vertical="center" wrapText="1"/>
    </xf>
    <xf numFmtId="0" fontId="25" fillId="0" borderId="14" xfId="0" applyFont="1" applyFill="1" applyBorder="1" applyAlignment="1" quotePrefix="1">
      <alignment vertical="center" wrapText="1"/>
    </xf>
    <xf numFmtId="0" fontId="0" fillId="0" borderId="12" xfId="0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vertical="center" wrapText="1" shrinkToFit="1"/>
    </xf>
    <xf numFmtId="0" fontId="0" fillId="0" borderId="12" xfId="0" applyFont="1" applyFill="1" applyBorder="1" applyAlignment="1" quotePrefix="1">
      <alignment vertical="center" wrapText="1" shrinkToFit="1"/>
    </xf>
    <xf numFmtId="0" fontId="0" fillId="0" borderId="13" xfId="0" applyFont="1" applyFill="1" applyBorder="1" applyAlignment="1" quotePrefix="1">
      <alignment vertical="center" wrapText="1" shrinkToFit="1"/>
    </xf>
    <xf numFmtId="176" fontId="0" fillId="0" borderId="11" xfId="0" applyNumberFormat="1" applyFont="1" applyFill="1" applyBorder="1" applyAlignment="1">
      <alignment vertical="center" wrapText="1" shrinkToFit="1"/>
    </xf>
    <xf numFmtId="176" fontId="0" fillId="0" borderId="14" xfId="0" applyNumberFormat="1" applyFont="1" applyFill="1" applyBorder="1" applyAlignment="1">
      <alignment vertical="center" wrapText="1" shrinkToFi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32" fillId="0" borderId="10" xfId="0" applyFont="1" applyBorder="1" applyAlignment="1" quotePrefix="1">
      <alignment horizontal="center" vertical="center"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3" xfId="45"/>
    <cellStyle name="보통" xfId="46"/>
    <cellStyle name="뷭?_BOOKSHIP" xfId="47"/>
    <cellStyle name="설명 텍스트" xfId="48"/>
    <cellStyle name="셀 확인" xfId="49"/>
    <cellStyle name="Comma" xfId="50"/>
    <cellStyle name="Comma [0]" xfId="51"/>
    <cellStyle name="쉼표 [0] 2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0ev2ylkxWrYu3fuyhscofzrLK" xfId="63"/>
    <cellStyle name="콤마_0ev2ylkxWrYu3fuyhscofzrLK" xfId="64"/>
    <cellStyle name="Currency" xfId="65"/>
    <cellStyle name="Currency [0]" xfId="66"/>
    <cellStyle name="표준 2" xfId="67"/>
    <cellStyle name="표준 2 2" xfId="68"/>
    <cellStyle name="표준 3" xfId="69"/>
    <cellStyle name="標準_Akia(F）-8" xfId="70"/>
    <cellStyle name="Comma [0]_ SG&amp;A Bridge " xfId="71"/>
    <cellStyle name="Comma_ SG&amp;A Bridge " xfId="72"/>
    <cellStyle name="Currency [0]_ SG&amp;A Bridge " xfId="73"/>
    <cellStyle name="Currency_ SG&amp;A Bridge " xfId="74"/>
    <cellStyle name="Grey" xfId="75"/>
    <cellStyle name="Input [yellow]" xfId="76"/>
    <cellStyle name="no dec" xfId="77"/>
    <cellStyle name="Normal - Style1" xfId="78"/>
    <cellStyle name="Normal_ SG&amp;A Bridge " xfId="79"/>
    <cellStyle name="Percent [2]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view="pageBreakPreview" zoomScale="60" zoomScaleNormal="40" zoomScalePageLayoutView="0" workbookViewId="0" topLeftCell="A1">
      <pane ySplit="3" topLeftCell="A4" activePane="bottomLeft" state="frozen"/>
      <selection pane="topLeft" activeCell="A1" sqref="A1"/>
      <selection pane="bottomLeft" activeCell="A24" sqref="A24:A25"/>
    </sheetView>
  </sheetViews>
  <sheetFormatPr defaultColWidth="9.140625" defaultRowHeight="28.5" customHeight="1"/>
  <cols>
    <col min="1" max="1" width="32.421875" style="3" customWidth="1"/>
    <col min="2" max="2" width="30.57421875" style="3" customWidth="1"/>
    <col min="3" max="3" width="7.00390625" style="3" customWidth="1"/>
    <col min="4" max="4" width="9.7109375" style="3" customWidth="1"/>
    <col min="5" max="13" width="13.57421875" style="3" customWidth="1"/>
    <col min="14" max="14" width="14.8515625" style="3" customWidth="1"/>
    <col min="15" max="32" width="2.57421875" style="3" customWidth="1"/>
    <col min="33" max="16384" width="9.00390625" style="3" customWidth="1"/>
  </cols>
  <sheetData>
    <row r="1" spans="1:14" ht="28.5" customHeight="1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2" ht="28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/>
      <c r="G2" s="21" t="s">
        <v>6</v>
      </c>
      <c r="H2" s="21"/>
      <c r="I2" s="21" t="s">
        <v>7</v>
      </c>
      <c r="J2" s="21"/>
      <c r="K2" s="21" t="s">
        <v>8</v>
      </c>
      <c r="L2" s="21"/>
      <c r="M2" s="18" t="s">
        <v>65</v>
      </c>
      <c r="N2" s="21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17</v>
      </c>
      <c r="W2" s="20" t="s">
        <v>18</v>
      </c>
      <c r="X2" s="20" t="s">
        <v>19</v>
      </c>
      <c r="Y2" s="20" t="s">
        <v>20</v>
      </c>
      <c r="Z2" s="20" t="s">
        <v>21</v>
      </c>
      <c r="AA2" s="20" t="s">
        <v>22</v>
      </c>
      <c r="AB2" s="20" t="s">
        <v>23</v>
      </c>
      <c r="AC2" s="20" t="s">
        <v>24</v>
      </c>
      <c r="AD2" s="20" t="s">
        <v>25</v>
      </c>
      <c r="AE2" s="20" t="s">
        <v>26</v>
      </c>
      <c r="AF2" s="20" t="s">
        <v>27</v>
      </c>
    </row>
    <row r="3" spans="1:32" ht="28.5" customHeight="1">
      <c r="A3" s="19"/>
      <c r="B3" s="19"/>
      <c r="C3" s="19"/>
      <c r="D3" s="19"/>
      <c r="E3" s="5" t="s">
        <v>28</v>
      </c>
      <c r="F3" s="5" t="s">
        <v>29</v>
      </c>
      <c r="G3" s="5" t="s">
        <v>28</v>
      </c>
      <c r="H3" s="5" t="s">
        <v>29</v>
      </c>
      <c r="I3" s="5" t="s">
        <v>28</v>
      </c>
      <c r="J3" s="5" t="s">
        <v>29</v>
      </c>
      <c r="K3" s="5" t="s">
        <v>28</v>
      </c>
      <c r="L3" s="5" t="s">
        <v>29</v>
      </c>
      <c r="M3" s="19"/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21" ht="28.5" customHeight="1">
      <c r="A4" s="12" t="s">
        <v>30</v>
      </c>
      <c r="B4" s="14"/>
      <c r="C4" s="14"/>
      <c r="D4" s="6"/>
      <c r="E4" s="7"/>
      <c r="F4" s="7"/>
      <c r="G4" s="7"/>
      <c r="H4" s="7"/>
      <c r="I4" s="7"/>
      <c r="J4" s="7"/>
      <c r="K4" s="7"/>
      <c r="L4" s="7"/>
      <c r="M4" s="16"/>
      <c r="N4" s="10"/>
      <c r="O4" s="2"/>
      <c r="P4" s="2"/>
      <c r="Q4" s="2"/>
      <c r="R4" s="2"/>
      <c r="S4" s="2"/>
      <c r="T4" s="2"/>
      <c r="U4" s="2"/>
    </row>
    <row r="5" spans="1:21" ht="28.5" customHeight="1">
      <c r="A5" s="13"/>
      <c r="B5" s="15"/>
      <c r="C5" s="15"/>
      <c r="D5" s="8"/>
      <c r="E5" s="9"/>
      <c r="F5" s="9"/>
      <c r="G5" s="9"/>
      <c r="H5" s="9"/>
      <c r="I5" s="9"/>
      <c r="J5" s="9"/>
      <c r="K5" s="9"/>
      <c r="L5" s="9"/>
      <c r="M5" s="17"/>
      <c r="N5" s="11"/>
      <c r="O5" s="2"/>
      <c r="P5" s="2"/>
      <c r="Q5" s="2"/>
      <c r="R5" s="2"/>
      <c r="S5" s="2"/>
      <c r="T5" s="2"/>
      <c r="U5" s="2"/>
    </row>
    <row r="6" spans="1:21" ht="28.5" customHeight="1">
      <c r="A6" s="12" t="s">
        <v>66</v>
      </c>
      <c r="B6" s="14"/>
      <c r="C6" s="14" t="s">
        <v>31</v>
      </c>
      <c r="D6" s="6">
        <v>1</v>
      </c>
      <c r="E6" s="7">
        <v>0</v>
      </c>
      <c r="F6" s="7">
        <f aca="true" t="shared" si="0" ref="F6:F47">INT(D6*E6)</f>
        <v>0</v>
      </c>
      <c r="G6" s="7">
        <v>0</v>
      </c>
      <c r="H6" s="7">
        <f aca="true" t="shared" si="1" ref="H6:H47">INT(D6*G6)</f>
        <v>0</v>
      </c>
      <c r="I6" s="7">
        <v>20000000</v>
      </c>
      <c r="J6" s="7">
        <f aca="true" t="shared" si="2" ref="J6:J47">INT(D6*I6)</f>
        <v>20000000</v>
      </c>
      <c r="K6" s="7">
        <f aca="true" t="shared" si="3" ref="K6:K47">E6+G6+I6</f>
        <v>20000000</v>
      </c>
      <c r="L6" s="7">
        <f aca="true" t="shared" si="4" ref="L6:L47">F6+H6+J6</f>
        <v>20000000</v>
      </c>
      <c r="M6" s="16">
        <f>L7-L6</f>
        <v>0</v>
      </c>
      <c r="N6" s="10" t="s">
        <v>32</v>
      </c>
      <c r="O6" s="2"/>
      <c r="P6" s="2"/>
      <c r="Q6" s="2"/>
      <c r="R6" s="2"/>
      <c r="S6" s="2"/>
      <c r="T6" s="2"/>
      <c r="U6" s="2"/>
    </row>
    <row r="7" spans="1:21" ht="28.5" customHeight="1">
      <c r="A7" s="13"/>
      <c r="B7" s="15"/>
      <c r="C7" s="15"/>
      <c r="D7" s="8">
        <v>1</v>
      </c>
      <c r="E7" s="9">
        <v>0</v>
      </c>
      <c r="F7" s="9">
        <f t="shared" si="0"/>
        <v>0</v>
      </c>
      <c r="G7" s="9">
        <v>0</v>
      </c>
      <c r="H7" s="9">
        <f t="shared" si="1"/>
        <v>0</v>
      </c>
      <c r="I7" s="9">
        <v>20000000</v>
      </c>
      <c r="J7" s="9">
        <f t="shared" si="2"/>
        <v>20000000</v>
      </c>
      <c r="K7" s="9">
        <f t="shared" si="3"/>
        <v>20000000</v>
      </c>
      <c r="L7" s="9">
        <f t="shared" si="4"/>
        <v>20000000</v>
      </c>
      <c r="M7" s="17"/>
      <c r="N7" s="11" t="s">
        <v>32</v>
      </c>
      <c r="O7" s="2"/>
      <c r="P7" s="2"/>
      <c r="Q7" s="2"/>
      <c r="R7" s="2"/>
      <c r="S7" s="2"/>
      <c r="T7" s="2"/>
      <c r="U7" s="2"/>
    </row>
    <row r="8" spans="1:21" ht="28.5" customHeight="1">
      <c r="A8" s="12" t="s">
        <v>33</v>
      </c>
      <c r="B8" s="14" t="s">
        <v>34</v>
      </c>
      <c r="C8" s="14" t="s">
        <v>31</v>
      </c>
      <c r="D8" s="6">
        <v>1</v>
      </c>
      <c r="E8" s="7">
        <v>0</v>
      </c>
      <c r="F8" s="7">
        <f t="shared" si="0"/>
        <v>0</v>
      </c>
      <c r="G8" s="7">
        <v>0</v>
      </c>
      <c r="H8" s="7">
        <f t="shared" si="1"/>
        <v>0</v>
      </c>
      <c r="I8" s="7">
        <v>2000000</v>
      </c>
      <c r="J8" s="7">
        <f t="shared" si="2"/>
        <v>2000000</v>
      </c>
      <c r="K8" s="7">
        <f t="shared" si="3"/>
        <v>2000000</v>
      </c>
      <c r="L8" s="7">
        <f t="shared" si="4"/>
        <v>2000000</v>
      </c>
      <c r="M8" s="16">
        <f>L9-L8</f>
        <v>0</v>
      </c>
      <c r="N8" s="10" t="s">
        <v>32</v>
      </c>
      <c r="O8" s="2"/>
      <c r="P8" s="2"/>
      <c r="Q8" s="2"/>
      <c r="R8" s="2"/>
      <c r="S8" s="2"/>
      <c r="T8" s="2"/>
      <c r="U8" s="2"/>
    </row>
    <row r="9" spans="1:21" ht="28.5" customHeight="1">
      <c r="A9" s="13"/>
      <c r="B9" s="15"/>
      <c r="C9" s="15"/>
      <c r="D9" s="8">
        <v>1</v>
      </c>
      <c r="E9" s="9">
        <v>0</v>
      </c>
      <c r="F9" s="9">
        <f t="shared" si="0"/>
        <v>0</v>
      </c>
      <c r="G9" s="9">
        <v>0</v>
      </c>
      <c r="H9" s="9">
        <f t="shared" si="1"/>
        <v>0</v>
      </c>
      <c r="I9" s="9">
        <v>2000000</v>
      </c>
      <c r="J9" s="9">
        <f t="shared" si="2"/>
        <v>2000000</v>
      </c>
      <c r="K9" s="9">
        <f t="shared" si="3"/>
        <v>2000000</v>
      </c>
      <c r="L9" s="9">
        <f t="shared" si="4"/>
        <v>2000000</v>
      </c>
      <c r="M9" s="17"/>
      <c r="N9" s="11" t="s">
        <v>32</v>
      </c>
      <c r="O9" s="2"/>
      <c r="P9" s="2"/>
      <c r="Q9" s="2"/>
      <c r="R9" s="2"/>
      <c r="S9" s="2"/>
      <c r="T9" s="2"/>
      <c r="U9" s="2"/>
    </row>
    <row r="10" spans="1:21" ht="28.5" customHeight="1">
      <c r="A10" s="12" t="s">
        <v>35</v>
      </c>
      <c r="B10" s="14" t="s">
        <v>36</v>
      </c>
      <c r="C10" s="14" t="s">
        <v>37</v>
      </c>
      <c r="D10" s="6">
        <v>2</v>
      </c>
      <c r="E10" s="7">
        <v>0</v>
      </c>
      <c r="F10" s="7">
        <f t="shared" si="0"/>
        <v>0</v>
      </c>
      <c r="G10" s="7">
        <v>0</v>
      </c>
      <c r="H10" s="7">
        <f t="shared" si="1"/>
        <v>0</v>
      </c>
      <c r="I10" s="7">
        <v>300000</v>
      </c>
      <c r="J10" s="7">
        <f t="shared" si="2"/>
        <v>600000</v>
      </c>
      <c r="K10" s="7">
        <f t="shared" si="3"/>
        <v>300000</v>
      </c>
      <c r="L10" s="7">
        <f t="shared" si="4"/>
        <v>600000</v>
      </c>
      <c r="M10" s="16">
        <f>L11-L10</f>
        <v>0</v>
      </c>
      <c r="N10" s="10" t="s">
        <v>32</v>
      </c>
      <c r="O10" s="2"/>
      <c r="P10" s="2"/>
      <c r="Q10" s="2"/>
      <c r="R10" s="2"/>
      <c r="S10" s="2"/>
      <c r="T10" s="2"/>
      <c r="U10" s="2"/>
    </row>
    <row r="11" spans="1:21" ht="28.5" customHeight="1">
      <c r="A11" s="13"/>
      <c r="B11" s="15"/>
      <c r="C11" s="15"/>
      <c r="D11" s="8">
        <v>2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9">
        <v>300000</v>
      </c>
      <c r="J11" s="9">
        <f t="shared" si="2"/>
        <v>600000</v>
      </c>
      <c r="K11" s="9">
        <f t="shared" si="3"/>
        <v>300000</v>
      </c>
      <c r="L11" s="9">
        <f t="shared" si="4"/>
        <v>600000</v>
      </c>
      <c r="M11" s="17"/>
      <c r="N11" s="11" t="s">
        <v>32</v>
      </c>
      <c r="O11" s="2"/>
      <c r="P11" s="2"/>
      <c r="Q11" s="2"/>
      <c r="R11" s="2"/>
      <c r="S11" s="2"/>
      <c r="T11" s="2"/>
      <c r="U11" s="2"/>
    </row>
    <row r="12" spans="1:21" ht="28.5" customHeight="1">
      <c r="A12" s="12" t="s">
        <v>38</v>
      </c>
      <c r="B12" s="14" t="s">
        <v>39</v>
      </c>
      <c r="C12" s="14" t="s">
        <v>40</v>
      </c>
      <c r="D12" s="6">
        <v>420</v>
      </c>
      <c r="E12" s="7">
        <v>15000</v>
      </c>
      <c r="F12" s="7">
        <f t="shared" si="0"/>
        <v>6300000</v>
      </c>
      <c r="G12" s="7">
        <v>12000</v>
      </c>
      <c r="H12" s="7">
        <f t="shared" si="1"/>
        <v>5040000</v>
      </c>
      <c r="I12" s="7">
        <v>0</v>
      </c>
      <c r="J12" s="7">
        <f t="shared" si="2"/>
        <v>0</v>
      </c>
      <c r="K12" s="7">
        <f t="shared" si="3"/>
        <v>27000</v>
      </c>
      <c r="L12" s="7">
        <f t="shared" si="4"/>
        <v>11340000</v>
      </c>
      <c r="M12" s="16">
        <f>L13-L12</f>
        <v>0</v>
      </c>
      <c r="N12" s="10" t="s">
        <v>32</v>
      </c>
      <c r="O12" s="2"/>
      <c r="P12" s="2"/>
      <c r="Q12" s="2"/>
      <c r="R12" s="2"/>
      <c r="S12" s="2"/>
      <c r="T12" s="2"/>
      <c r="U12" s="2"/>
    </row>
    <row r="13" spans="1:21" ht="28.5" customHeight="1">
      <c r="A13" s="13"/>
      <c r="B13" s="15"/>
      <c r="C13" s="15"/>
      <c r="D13" s="8">
        <v>420</v>
      </c>
      <c r="E13" s="9">
        <v>15000</v>
      </c>
      <c r="F13" s="9">
        <f t="shared" si="0"/>
        <v>6300000</v>
      </c>
      <c r="G13" s="9">
        <v>12000</v>
      </c>
      <c r="H13" s="9">
        <f t="shared" si="1"/>
        <v>5040000</v>
      </c>
      <c r="I13" s="9">
        <v>0</v>
      </c>
      <c r="J13" s="9">
        <f t="shared" si="2"/>
        <v>0</v>
      </c>
      <c r="K13" s="9">
        <f t="shared" si="3"/>
        <v>27000</v>
      </c>
      <c r="L13" s="9">
        <f t="shared" si="4"/>
        <v>11340000</v>
      </c>
      <c r="M13" s="17"/>
      <c r="N13" s="11" t="s">
        <v>32</v>
      </c>
      <c r="O13" s="2"/>
      <c r="P13" s="2"/>
      <c r="Q13" s="2"/>
      <c r="R13" s="2"/>
      <c r="S13" s="2"/>
      <c r="T13" s="2"/>
      <c r="U13" s="2"/>
    </row>
    <row r="14" spans="1:21" ht="28.5" customHeight="1">
      <c r="A14" s="12"/>
      <c r="B14" s="14"/>
      <c r="C14" s="14"/>
      <c r="D14" s="6"/>
      <c r="E14" s="7"/>
      <c r="F14" s="7"/>
      <c r="G14" s="7"/>
      <c r="H14" s="7"/>
      <c r="I14" s="7"/>
      <c r="J14" s="7"/>
      <c r="K14" s="7"/>
      <c r="L14" s="7"/>
      <c r="M14" s="16"/>
      <c r="N14" s="10"/>
      <c r="O14" s="2"/>
      <c r="P14" s="2"/>
      <c r="Q14" s="2"/>
      <c r="R14" s="2"/>
      <c r="S14" s="2"/>
      <c r="T14" s="2"/>
      <c r="U14" s="2"/>
    </row>
    <row r="15" spans="1:21" ht="28.5" customHeight="1">
      <c r="A15" s="13"/>
      <c r="B15" s="15"/>
      <c r="C15" s="15"/>
      <c r="D15" s="8"/>
      <c r="E15" s="9"/>
      <c r="F15" s="9"/>
      <c r="G15" s="9"/>
      <c r="H15" s="9"/>
      <c r="I15" s="9"/>
      <c r="J15" s="9"/>
      <c r="K15" s="9"/>
      <c r="L15" s="9"/>
      <c r="M15" s="17"/>
      <c r="N15" s="11"/>
      <c r="O15" s="2"/>
      <c r="P15" s="2"/>
      <c r="Q15" s="2"/>
      <c r="R15" s="2"/>
      <c r="S15" s="2"/>
      <c r="T15" s="2"/>
      <c r="U15" s="2"/>
    </row>
    <row r="16" spans="1:21" ht="28.5" customHeight="1">
      <c r="A16" s="12"/>
      <c r="B16" s="14"/>
      <c r="C16" s="14"/>
      <c r="D16" s="6"/>
      <c r="E16" s="7"/>
      <c r="F16" s="7"/>
      <c r="G16" s="7"/>
      <c r="H16" s="7"/>
      <c r="I16" s="7"/>
      <c r="J16" s="7"/>
      <c r="K16" s="7"/>
      <c r="L16" s="7"/>
      <c r="M16" s="16"/>
      <c r="N16" s="10"/>
      <c r="O16" s="2"/>
      <c r="P16" s="2"/>
      <c r="Q16" s="2"/>
      <c r="R16" s="2"/>
      <c r="S16" s="2"/>
      <c r="T16" s="2"/>
      <c r="U16" s="2"/>
    </row>
    <row r="17" spans="1:21" ht="28.5" customHeight="1">
      <c r="A17" s="13"/>
      <c r="B17" s="15"/>
      <c r="C17" s="15"/>
      <c r="D17" s="8"/>
      <c r="E17" s="9"/>
      <c r="F17" s="9"/>
      <c r="G17" s="9"/>
      <c r="H17" s="9"/>
      <c r="I17" s="9"/>
      <c r="J17" s="9"/>
      <c r="K17" s="9"/>
      <c r="L17" s="9"/>
      <c r="M17" s="17"/>
      <c r="N17" s="11"/>
      <c r="O17" s="2"/>
      <c r="P17" s="2"/>
      <c r="Q17" s="2"/>
      <c r="R17" s="2"/>
      <c r="S17" s="2"/>
      <c r="T17" s="2"/>
      <c r="U17" s="2"/>
    </row>
    <row r="18" spans="1:21" ht="28.5" customHeight="1">
      <c r="A18" s="12"/>
      <c r="B18" s="14"/>
      <c r="C18" s="14"/>
      <c r="D18" s="6"/>
      <c r="E18" s="7"/>
      <c r="F18" s="7"/>
      <c r="G18" s="7"/>
      <c r="H18" s="7"/>
      <c r="I18" s="7"/>
      <c r="J18" s="7"/>
      <c r="K18" s="7"/>
      <c r="L18" s="7"/>
      <c r="M18" s="16"/>
      <c r="N18" s="10"/>
      <c r="O18" s="2"/>
      <c r="P18" s="2"/>
      <c r="Q18" s="2"/>
      <c r="R18" s="2"/>
      <c r="S18" s="2"/>
      <c r="T18" s="2"/>
      <c r="U18" s="2"/>
    </row>
    <row r="19" spans="1:21" ht="28.5" customHeight="1">
      <c r="A19" s="13"/>
      <c r="B19" s="15"/>
      <c r="C19" s="15"/>
      <c r="D19" s="8"/>
      <c r="E19" s="9"/>
      <c r="F19" s="9"/>
      <c r="G19" s="9"/>
      <c r="H19" s="9"/>
      <c r="I19" s="9"/>
      <c r="J19" s="9"/>
      <c r="K19" s="9"/>
      <c r="L19" s="9"/>
      <c r="M19" s="17"/>
      <c r="N19" s="11"/>
      <c r="O19" s="2"/>
      <c r="P19" s="2"/>
      <c r="Q19" s="2"/>
      <c r="R19" s="2"/>
      <c r="S19" s="2"/>
      <c r="T19" s="2"/>
      <c r="U19" s="2"/>
    </row>
    <row r="20" spans="1:21" ht="28.5" customHeight="1">
      <c r="A20" s="12"/>
      <c r="B20" s="14"/>
      <c r="C20" s="14"/>
      <c r="D20" s="6"/>
      <c r="E20" s="7"/>
      <c r="F20" s="7"/>
      <c r="G20" s="7"/>
      <c r="H20" s="7"/>
      <c r="I20" s="7"/>
      <c r="J20" s="7"/>
      <c r="K20" s="7"/>
      <c r="L20" s="7"/>
      <c r="M20" s="16"/>
      <c r="N20" s="10"/>
      <c r="O20" s="2"/>
      <c r="P20" s="2"/>
      <c r="Q20" s="2"/>
      <c r="R20" s="2"/>
      <c r="S20" s="2"/>
      <c r="T20" s="2"/>
      <c r="U20" s="2"/>
    </row>
    <row r="21" spans="1:21" ht="28.5" customHeight="1">
      <c r="A21" s="13"/>
      <c r="B21" s="15"/>
      <c r="C21" s="15"/>
      <c r="D21" s="8"/>
      <c r="E21" s="9"/>
      <c r="F21" s="9"/>
      <c r="G21" s="9"/>
      <c r="H21" s="9"/>
      <c r="I21" s="9"/>
      <c r="J21" s="9"/>
      <c r="K21" s="9"/>
      <c r="L21" s="9"/>
      <c r="M21" s="17"/>
      <c r="N21" s="11"/>
      <c r="O21" s="2"/>
      <c r="P21" s="2"/>
      <c r="Q21" s="2"/>
      <c r="R21" s="2"/>
      <c r="S21" s="2"/>
      <c r="T21" s="2"/>
      <c r="U21" s="2"/>
    </row>
    <row r="22" spans="1:21" ht="28.5" customHeight="1">
      <c r="A22" s="12"/>
      <c r="B22" s="14"/>
      <c r="C22" s="14"/>
      <c r="D22" s="6"/>
      <c r="E22" s="7"/>
      <c r="F22" s="7"/>
      <c r="G22" s="7"/>
      <c r="H22" s="7"/>
      <c r="I22" s="7"/>
      <c r="J22" s="7"/>
      <c r="K22" s="7"/>
      <c r="L22" s="7"/>
      <c r="M22" s="16"/>
      <c r="N22" s="10"/>
      <c r="O22" s="2"/>
      <c r="P22" s="2"/>
      <c r="Q22" s="2"/>
      <c r="R22" s="2"/>
      <c r="S22" s="2"/>
      <c r="T22" s="2"/>
      <c r="U22" s="2"/>
    </row>
    <row r="23" spans="1:21" ht="28.5" customHeight="1">
      <c r="A23" s="13"/>
      <c r="B23" s="15"/>
      <c r="C23" s="15"/>
      <c r="D23" s="8"/>
      <c r="E23" s="9"/>
      <c r="F23" s="9"/>
      <c r="G23" s="9"/>
      <c r="H23" s="9"/>
      <c r="I23" s="9"/>
      <c r="J23" s="9"/>
      <c r="K23" s="9"/>
      <c r="L23" s="9"/>
      <c r="M23" s="17"/>
      <c r="N23" s="11"/>
      <c r="O23" s="2"/>
      <c r="P23" s="2"/>
      <c r="Q23" s="2"/>
      <c r="R23" s="2"/>
      <c r="S23" s="2"/>
      <c r="T23" s="2"/>
      <c r="U23" s="2"/>
    </row>
    <row r="24" spans="1:21" ht="28.5" customHeight="1">
      <c r="A24" s="12"/>
      <c r="B24" s="14"/>
      <c r="C24" s="14"/>
      <c r="D24" s="6"/>
      <c r="E24" s="7"/>
      <c r="F24" s="7"/>
      <c r="G24" s="7"/>
      <c r="H24" s="7"/>
      <c r="I24" s="7"/>
      <c r="J24" s="7"/>
      <c r="K24" s="7"/>
      <c r="L24" s="7"/>
      <c r="M24" s="16"/>
      <c r="N24" s="10"/>
      <c r="O24" s="2"/>
      <c r="P24" s="2"/>
      <c r="Q24" s="2"/>
      <c r="R24" s="2"/>
      <c r="S24" s="2"/>
      <c r="T24" s="2"/>
      <c r="U24" s="2"/>
    </row>
    <row r="25" spans="1:21" ht="28.5" customHeight="1">
      <c r="A25" s="13"/>
      <c r="B25" s="15"/>
      <c r="C25" s="15"/>
      <c r="D25" s="8"/>
      <c r="E25" s="9"/>
      <c r="F25" s="9"/>
      <c r="G25" s="9"/>
      <c r="H25" s="9"/>
      <c r="I25" s="9"/>
      <c r="J25" s="9"/>
      <c r="K25" s="9"/>
      <c r="L25" s="9"/>
      <c r="M25" s="17"/>
      <c r="N25" s="11"/>
      <c r="O25" s="2"/>
      <c r="P25" s="2"/>
      <c r="Q25" s="2"/>
      <c r="R25" s="2"/>
      <c r="S25" s="2"/>
      <c r="T25" s="2"/>
      <c r="U25" s="2"/>
    </row>
    <row r="26" spans="1:21" ht="28.5" customHeight="1">
      <c r="A26" s="12"/>
      <c r="B26" s="14"/>
      <c r="C26" s="14"/>
      <c r="D26" s="6"/>
      <c r="E26" s="7"/>
      <c r="F26" s="7"/>
      <c r="G26" s="7"/>
      <c r="H26" s="7"/>
      <c r="I26" s="7"/>
      <c r="J26" s="7"/>
      <c r="K26" s="7"/>
      <c r="L26" s="7"/>
      <c r="M26" s="16"/>
      <c r="N26" s="10"/>
      <c r="O26" s="2"/>
      <c r="P26" s="2"/>
      <c r="Q26" s="2"/>
      <c r="R26" s="2"/>
      <c r="S26" s="2"/>
      <c r="T26" s="2"/>
      <c r="U26" s="2"/>
    </row>
    <row r="27" spans="1:21" ht="28.5" customHeight="1">
      <c r="A27" s="13"/>
      <c r="B27" s="15"/>
      <c r="C27" s="15"/>
      <c r="D27" s="8"/>
      <c r="E27" s="9"/>
      <c r="F27" s="9"/>
      <c r="G27" s="9"/>
      <c r="H27" s="9"/>
      <c r="I27" s="9"/>
      <c r="J27" s="9"/>
      <c r="K27" s="9"/>
      <c r="L27" s="9"/>
      <c r="M27" s="17"/>
      <c r="N27" s="11"/>
      <c r="O27" s="2"/>
      <c r="P27" s="2"/>
      <c r="Q27" s="2"/>
      <c r="R27" s="2"/>
      <c r="S27" s="2"/>
      <c r="T27" s="2"/>
      <c r="U27" s="2"/>
    </row>
    <row r="28" spans="1:21" ht="28.5" customHeight="1">
      <c r="A28" s="12"/>
      <c r="B28" s="14"/>
      <c r="C28" s="14"/>
      <c r="D28" s="6"/>
      <c r="E28" s="7"/>
      <c r="F28" s="7"/>
      <c r="G28" s="7"/>
      <c r="H28" s="7"/>
      <c r="I28" s="7"/>
      <c r="J28" s="7"/>
      <c r="K28" s="7"/>
      <c r="L28" s="7"/>
      <c r="M28" s="16"/>
      <c r="N28" s="10"/>
      <c r="O28" s="2"/>
      <c r="P28" s="2"/>
      <c r="Q28" s="2"/>
      <c r="R28" s="2"/>
      <c r="S28" s="2"/>
      <c r="T28" s="2"/>
      <c r="U28" s="2"/>
    </row>
    <row r="29" spans="1:21" ht="28.5" customHeight="1">
      <c r="A29" s="13"/>
      <c r="B29" s="15"/>
      <c r="C29" s="15"/>
      <c r="D29" s="8"/>
      <c r="E29" s="9"/>
      <c r="F29" s="9"/>
      <c r="G29" s="9"/>
      <c r="H29" s="9"/>
      <c r="I29" s="9"/>
      <c r="J29" s="9"/>
      <c r="K29" s="9"/>
      <c r="L29" s="9"/>
      <c r="M29" s="17"/>
      <c r="N29" s="11"/>
      <c r="O29" s="2"/>
      <c r="P29" s="2"/>
      <c r="Q29" s="2"/>
      <c r="R29" s="2"/>
      <c r="S29" s="2"/>
      <c r="T29" s="2"/>
      <c r="U29" s="2"/>
    </row>
    <row r="30" spans="1:21" ht="28.5" customHeight="1">
      <c r="A30" s="12" t="s">
        <v>41</v>
      </c>
      <c r="B30" s="14"/>
      <c r="C30" s="14"/>
      <c r="D30" s="6"/>
      <c r="E30" s="7"/>
      <c r="F30" s="7">
        <f>SUMPRODUCT((MOD(ROW(F6:F29),2)=0)*(F6:F29))</f>
        <v>6300000</v>
      </c>
      <c r="G30" s="7"/>
      <c r="H30" s="7">
        <f>SUMPRODUCT((MOD(ROW(H6:H29),2)=0)*(H6:H29))</f>
        <v>5040000</v>
      </c>
      <c r="I30" s="7"/>
      <c r="J30" s="7">
        <f>SUMPRODUCT((MOD(ROW(J6:J29),2)=0)*(J6:J29))</f>
        <v>22600000</v>
      </c>
      <c r="K30" s="7"/>
      <c r="L30" s="7">
        <f>F30+H30+J30</f>
        <v>33940000</v>
      </c>
      <c r="M30" s="16">
        <f>L31-L30</f>
        <v>0</v>
      </c>
      <c r="N30" s="10"/>
      <c r="O30" s="2"/>
      <c r="P30" s="2"/>
      <c r="Q30" s="2"/>
      <c r="R30" s="2"/>
      <c r="S30" s="2"/>
      <c r="T30" s="2"/>
      <c r="U30" s="2"/>
    </row>
    <row r="31" spans="1:21" ht="28.5" customHeight="1">
      <c r="A31" s="13"/>
      <c r="B31" s="15"/>
      <c r="C31" s="15"/>
      <c r="D31" s="8"/>
      <c r="E31" s="9"/>
      <c r="F31" s="9">
        <f>SUMPRODUCT((MOD(ROW(F6:F29),2)=1)*(F6:F29))</f>
        <v>6300000</v>
      </c>
      <c r="G31" s="9"/>
      <c r="H31" s="9">
        <f>SUMPRODUCT((MOD(ROW(H6:H29),2)=1)*(H6:H29))</f>
        <v>5040000</v>
      </c>
      <c r="I31" s="9"/>
      <c r="J31" s="9">
        <f>SUMPRODUCT((MOD(ROW(J6:J29),2)=1)*(J6:J29))</f>
        <v>22600000</v>
      </c>
      <c r="K31" s="9"/>
      <c r="L31" s="9">
        <f>F31+H31+J31</f>
        <v>33940000</v>
      </c>
      <c r="M31" s="17"/>
      <c r="N31" s="11"/>
      <c r="O31" s="2"/>
      <c r="P31" s="2"/>
      <c r="Q31" s="2"/>
      <c r="R31" s="2"/>
      <c r="S31" s="2"/>
      <c r="T31" s="2"/>
      <c r="U31" s="2"/>
    </row>
    <row r="32" spans="1:21" ht="28.5" customHeight="1">
      <c r="A32" s="12" t="s">
        <v>42</v>
      </c>
      <c r="B32" s="14"/>
      <c r="C32" s="14"/>
      <c r="D32" s="6"/>
      <c r="E32" s="7"/>
      <c r="F32" s="7"/>
      <c r="G32" s="7"/>
      <c r="H32" s="7"/>
      <c r="I32" s="7"/>
      <c r="J32" s="7"/>
      <c r="K32" s="7"/>
      <c r="L32" s="7"/>
      <c r="M32" s="16"/>
      <c r="N32" s="10"/>
      <c r="O32" s="2"/>
      <c r="P32" s="2"/>
      <c r="Q32" s="2"/>
      <c r="R32" s="2"/>
      <c r="S32" s="2"/>
      <c r="T32" s="2"/>
      <c r="U32" s="2"/>
    </row>
    <row r="33" spans="1:21" ht="28.5" customHeight="1">
      <c r="A33" s="13"/>
      <c r="B33" s="15"/>
      <c r="C33" s="15"/>
      <c r="D33" s="8"/>
      <c r="E33" s="9"/>
      <c r="F33" s="9"/>
      <c r="G33" s="9"/>
      <c r="H33" s="9"/>
      <c r="I33" s="9"/>
      <c r="J33" s="9"/>
      <c r="K33" s="9"/>
      <c r="L33" s="9"/>
      <c r="M33" s="17"/>
      <c r="N33" s="11"/>
      <c r="O33" s="2"/>
      <c r="P33" s="2"/>
      <c r="Q33" s="2"/>
      <c r="R33" s="2"/>
      <c r="S33" s="2"/>
      <c r="T33" s="2"/>
      <c r="U33" s="2"/>
    </row>
    <row r="34" spans="1:21" ht="28.5" customHeight="1">
      <c r="A34" s="12" t="s">
        <v>43</v>
      </c>
      <c r="B34" s="14" t="s">
        <v>44</v>
      </c>
      <c r="C34" s="14" t="s">
        <v>45</v>
      </c>
      <c r="D34" s="6">
        <v>47</v>
      </c>
      <c r="E34" s="7">
        <v>12000</v>
      </c>
      <c r="F34" s="7">
        <f t="shared" si="0"/>
        <v>564000</v>
      </c>
      <c r="G34" s="7">
        <v>17000</v>
      </c>
      <c r="H34" s="7">
        <f t="shared" si="1"/>
        <v>799000</v>
      </c>
      <c r="I34" s="7">
        <v>0</v>
      </c>
      <c r="J34" s="7">
        <f t="shared" si="2"/>
        <v>0</v>
      </c>
      <c r="K34" s="7">
        <f t="shared" si="3"/>
        <v>29000</v>
      </c>
      <c r="L34" s="7">
        <f t="shared" si="4"/>
        <v>1363000</v>
      </c>
      <c r="M34" s="16">
        <f>L35-L34</f>
        <v>0</v>
      </c>
      <c r="N34" s="10" t="s">
        <v>32</v>
      </c>
      <c r="O34" s="2"/>
      <c r="P34" s="2"/>
      <c r="Q34" s="2"/>
      <c r="R34" s="2"/>
      <c r="S34" s="2"/>
      <c r="T34" s="2"/>
      <c r="U34" s="2"/>
    </row>
    <row r="35" spans="1:21" ht="28.5" customHeight="1">
      <c r="A35" s="13"/>
      <c r="B35" s="15"/>
      <c r="C35" s="15"/>
      <c r="D35" s="8">
        <v>47</v>
      </c>
      <c r="E35" s="9">
        <v>12000</v>
      </c>
      <c r="F35" s="9">
        <f t="shared" si="0"/>
        <v>564000</v>
      </c>
      <c r="G35" s="9">
        <v>17000</v>
      </c>
      <c r="H35" s="9">
        <f t="shared" si="1"/>
        <v>799000</v>
      </c>
      <c r="I35" s="9">
        <v>0</v>
      </c>
      <c r="J35" s="9">
        <f t="shared" si="2"/>
        <v>0</v>
      </c>
      <c r="K35" s="9">
        <f t="shared" si="3"/>
        <v>29000</v>
      </c>
      <c r="L35" s="9">
        <f t="shared" si="4"/>
        <v>1363000</v>
      </c>
      <c r="M35" s="17"/>
      <c r="N35" s="11" t="s">
        <v>32</v>
      </c>
      <c r="O35" s="2"/>
      <c r="P35" s="2"/>
      <c r="Q35" s="2"/>
      <c r="R35" s="2"/>
      <c r="S35" s="2"/>
      <c r="T35" s="2"/>
      <c r="U35" s="2"/>
    </row>
    <row r="36" spans="1:21" ht="28.5" customHeight="1">
      <c r="A36" s="12" t="s">
        <v>43</v>
      </c>
      <c r="B36" s="14" t="s">
        <v>46</v>
      </c>
      <c r="C36" s="14" t="s">
        <v>45</v>
      </c>
      <c r="D36" s="6">
        <v>14</v>
      </c>
      <c r="E36" s="7">
        <v>14000</v>
      </c>
      <c r="F36" s="7">
        <f t="shared" si="0"/>
        <v>196000</v>
      </c>
      <c r="G36" s="7">
        <v>20000</v>
      </c>
      <c r="H36" s="7">
        <f t="shared" si="1"/>
        <v>280000</v>
      </c>
      <c r="I36" s="7">
        <v>0</v>
      </c>
      <c r="J36" s="7">
        <f t="shared" si="2"/>
        <v>0</v>
      </c>
      <c r="K36" s="7">
        <f t="shared" si="3"/>
        <v>34000</v>
      </c>
      <c r="L36" s="7">
        <f t="shared" si="4"/>
        <v>476000</v>
      </c>
      <c r="M36" s="16">
        <f>L37-L36</f>
        <v>0</v>
      </c>
      <c r="N36" s="10" t="s">
        <v>32</v>
      </c>
      <c r="O36" s="2"/>
      <c r="P36" s="2"/>
      <c r="Q36" s="2"/>
      <c r="R36" s="2"/>
      <c r="S36" s="2"/>
      <c r="T36" s="2"/>
      <c r="U36" s="2"/>
    </row>
    <row r="37" spans="1:21" ht="28.5" customHeight="1">
      <c r="A37" s="13"/>
      <c r="B37" s="15"/>
      <c r="C37" s="15"/>
      <c r="D37" s="8">
        <v>14</v>
      </c>
      <c r="E37" s="9">
        <v>14000</v>
      </c>
      <c r="F37" s="9">
        <f t="shared" si="0"/>
        <v>196000</v>
      </c>
      <c r="G37" s="9">
        <v>20000</v>
      </c>
      <c r="H37" s="9">
        <f t="shared" si="1"/>
        <v>280000</v>
      </c>
      <c r="I37" s="9">
        <v>0</v>
      </c>
      <c r="J37" s="9">
        <f t="shared" si="2"/>
        <v>0</v>
      </c>
      <c r="K37" s="9">
        <f t="shared" si="3"/>
        <v>34000</v>
      </c>
      <c r="L37" s="9">
        <f t="shared" si="4"/>
        <v>476000</v>
      </c>
      <c r="M37" s="17"/>
      <c r="N37" s="11" t="s">
        <v>32</v>
      </c>
      <c r="O37" s="2"/>
      <c r="P37" s="2"/>
      <c r="Q37" s="2"/>
      <c r="R37" s="2"/>
      <c r="S37" s="2"/>
      <c r="T37" s="2"/>
      <c r="U37" s="2"/>
    </row>
    <row r="38" spans="1:21" ht="28.5" customHeight="1">
      <c r="A38" s="12" t="s">
        <v>47</v>
      </c>
      <c r="B38" s="14" t="s">
        <v>48</v>
      </c>
      <c r="C38" s="14" t="s">
        <v>49</v>
      </c>
      <c r="D38" s="6">
        <v>4306</v>
      </c>
      <c r="E38" s="7">
        <v>2100</v>
      </c>
      <c r="F38" s="7">
        <f t="shared" si="0"/>
        <v>9042600</v>
      </c>
      <c r="G38" s="7">
        <v>1700</v>
      </c>
      <c r="H38" s="7">
        <f t="shared" si="1"/>
        <v>7320200</v>
      </c>
      <c r="I38" s="7">
        <v>0</v>
      </c>
      <c r="J38" s="7">
        <f t="shared" si="2"/>
        <v>0</v>
      </c>
      <c r="K38" s="7">
        <f t="shared" si="3"/>
        <v>3800</v>
      </c>
      <c r="L38" s="7">
        <f t="shared" si="4"/>
        <v>16362800</v>
      </c>
      <c r="M38" s="16">
        <f>L39-L38</f>
        <v>0</v>
      </c>
      <c r="N38" s="10" t="s">
        <v>32</v>
      </c>
      <c r="O38" s="2"/>
      <c r="P38" s="2"/>
      <c r="Q38" s="2"/>
      <c r="R38" s="2"/>
      <c r="S38" s="2"/>
      <c r="T38" s="2"/>
      <c r="U38" s="2"/>
    </row>
    <row r="39" spans="1:21" ht="28.5" customHeight="1">
      <c r="A39" s="13"/>
      <c r="B39" s="15"/>
      <c r="C39" s="15"/>
      <c r="D39" s="8">
        <v>4306</v>
      </c>
      <c r="E39" s="9">
        <v>2100</v>
      </c>
      <c r="F39" s="9">
        <f t="shared" si="0"/>
        <v>9042600</v>
      </c>
      <c r="G39" s="9">
        <v>1700</v>
      </c>
      <c r="H39" s="9">
        <f t="shared" si="1"/>
        <v>7320200</v>
      </c>
      <c r="I39" s="9">
        <v>0</v>
      </c>
      <c r="J39" s="9">
        <f t="shared" si="2"/>
        <v>0</v>
      </c>
      <c r="K39" s="9">
        <f t="shared" si="3"/>
        <v>3800</v>
      </c>
      <c r="L39" s="9">
        <f t="shared" si="4"/>
        <v>16362800</v>
      </c>
      <c r="M39" s="17"/>
      <c r="N39" s="11" t="s">
        <v>32</v>
      </c>
      <c r="O39" s="2"/>
      <c r="P39" s="2"/>
      <c r="Q39" s="2"/>
      <c r="R39" s="2"/>
      <c r="S39" s="2"/>
      <c r="T39" s="2"/>
      <c r="U39" s="2"/>
    </row>
    <row r="40" spans="1:21" ht="28.5" customHeight="1">
      <c r="A40" s="12" t="s">
        <v>47</v>
      </c>
      <c r="B40" s="14" t="s">
        <v>50</v>
      </c>
      <c r="C40" s="14" t="s">
        <v>49</v>
      </c>
      <c r="D40" s="6">
        <v>133</v>
      </c>
      <c r="E40" s="7">
        <v>3500</v>
      </c>
      <c r="F40" s="7">
        <f t="shared" si="0"/>
        <v>465500</v>
      </c>
      <c r="G40" s="7">
        <v>2500</v>
      </c>
      <c r="H40" s="7">
        <f t="shared" si="1"/>
        <v>332500</v>
      </c>
      <c r="I40" s="7">
        <v>0</v>
      </c>
      <c r="J40" s="7">
        <f t="shared" si="2"/>
        <v>0</v>
      </c>
      <c r="K40" s="7">
        <f t="shared" si="3"/>
        <v>6000</v>
      </c>
      <c r="L40" s="7">
        <f t="shared" si="4"/>
        <v>798000</v>
      </c>
      <c r="M40" s="16">
        <f>L41-L40</f>
        <v>0</v>
      </c>
      <c r="N40" s="10" t="s">
        <v>32</v>
      </c>
      <c r="O40" s="2"/>
      <c r="P40" s="2"/>
      <c r="Q40" s="2"/>
      <c r="R40" s="2"/>
      <c r="S40" s="2"/>
      <c r="T40" s="2"/>
      <c r="U40" s="2"/>
    </row>
    <row r="41" spans="1:21" ht="28.5" customHeight="1">
      <c r="A41" s="13"/>
      <c r="B41" s="15"/>
      <c r="C41" s="15"/>
      <c r="D41" s="8">
        <v>133</v>
      </c>
      <c r="E41" s="9">
        <v>3500</v>
      </c>
      <c r="F41" s="9">
        <f t="shared" si="0"/>
        <v>465500</v>
      </c>
      <c r="G41" s="9">
        <v>2500</v>
      </c>
      <c r="H41" s="9">
        <f t="shared" si="1"/>
        <v>332500</v>
      </c>
      <c r="I41" s="9">
        <v>0</v>
      </c>
      <c r="J41" s="9">
        <f t="shared" si="2"/>
        <v>0</v>
      </c>
      <c r="K41" s="9">
        <f t="shared" si="3"/>
        <v>6000</v>
      </c>
      <c r="L41" s="9">
        <f t="shared" si="4"/>
        <v>798000</v>
      </c>
      <c r="M41" s="17"/>
      <c r="N41" s="11" t="s">
        <v>32</v>
      </c>
      <c r="O41" s="2"/>
      <c r="P41" s="2"/>
      <c r="Q41" s="2"/>
      <c r="R41" s="2"/>
      <c r="S41" s="2"/>
      <c r="T41" s="2"/>
      <c r="U41" s="2"/>
    </row>
    <row r="42" spans="1:21" ht="28.5" customHeight="1">
      <c r="A42" s="12" t="s">
        <v>47</v>
      </c>
      <c r="B42" s="14" t="s">
        <v>51</v>
      </c>
      <c r="C42" s="14" t="s">
        <v>49</v>
      </c>
      <c r="D42" s="6">
        <v>247</v>
      </c>
      <c r="E42" s="7">
        <v>5500</v>
      </c>
      <c r="F42" s="7">
        <f t="shared" si="0"/>
        <v>1358500</v>
      </c>
      <c r="G42" s="7">
        <v>3500</v>
      </c>
      <c r="H42" s="7">
        <f t="shared" si="1"/>
        <v>864500</v>
      </c>
      <c r="I42" s="7">
        <v>0</v>
      </c>
      <c r="J42" s="7">
        <f t="shared" si="2"/>
        <v>0</v>
      </c>
      <c r="K42" s="7">
        <f t="shared" si="3"/>
        <v>9000</v>
      </c>
      <c r="L42" s="7">
        <f t="shared" si="4"/>
        <v>2223000</v>
      </c>
      <c r="M42" s="16">
        <f>L43-L42</f>
        <v>0</v>
      </c>
      <c r="N42" s="10" t="s">
        <v>32</v>
      </c>
      <c r="O42" s="2"/>
      <c r="P42" s="2"/>
      <c r="Q42" s="2"/>
      <c r="R42" s="2"/>
      <c r="S42" s="2"/>
      <c r="T42" s="2"/>
      <c r="U42" s="2"/>
    </row>
    <row r="43" spans="1:21" ht="28.5" customHeight="1">
      <c r="A43" s="13"/>
      <c r="B43" s="15"/>
      <c r="C43" s="15"/>
      <c r="D43" s="8">
        <v>247</v>
      </c>
      <c r="E43" s="9">
        <v>5500</v>
      </c>
      <c r="F43" s="9">
        <f t="shared" si="0"/>
        <v>1358500</v>
      </c>
      <c r="G43" s="9">
        <v>3500</v>
      </c>
      <c r="H43" s="9">
        <f t="shared" si="1"/>
        <v>864500</v>
      </c>
      <c r="I43" s="9">
        <v>0</v>
      </c>
      <c r="J43" s="9">
        <f t="shared" si="2"/>
        <v>0</v>
      </c>
      <c r="K43" s="9">
        <f t="shared" si="3"/>
        <v>9000</v>
      </c>
      <c r="L43" s="9">
        <f t="shared" si="4"/>
        <v>2223000</v>
      </c>
      <c r="M43" s="17"/>
      <c r="N43" s="11" t="s">
        <v>32</v>
      </c>
      <c r="O43" s="2"/>
      <c r="P43" s="2"/>
      <c r="Q43" s="2"/>
      <c r="R43" s="2"/>
      <c r="S43" s="2"/>
      <c r="T43" s="2"/>
      <c r="U43" s="2"/>
    </row>
    <row r="44" spans="1:21" ht="28.5" customHeight="1">
      <c r="A44" s="12" t="s">
        <v>52</v>
      </c>
      <c r="B44" s="14" t="s">
        <v>53</v>
      </c>
      <c r="C44" s="14" t="s">
        <v>54</v>
      </c>
      <c r="D44" s="6">
        <v>288</v>
      </c>
      <c r="E44" s="7">
        <v>5000</v>
      </c>
      <c r="F44" s="7">
        <f t="shared" si="0"/>
        <v>1440000</v>
      </c>
      <c r="G44" s="7">
        <v>3000</v>
      </c>
      <c r="H44" s="7">
        <f t="shared" si="1"/>
        <v>864000</v>
      </c>
      <c r="I44" s="7">
        <v>0</v>
      </c>
      <c r="J44" s="7">
        <f t="shared" si="2"/>
        <v>0</v>
      </c>
      <c r="K44" s="7">
        <f t="shared" si="3"/>
        <v>8000</v>
      </c>
      <c r="L44" s="7">
        <f t="shared" si="4"/>
        <v>2304000</v>
      </c>
      <c r="M44" s="16">
        <f>L45-L44</f>
        <v>0</v>
      </c>
      <c r="N44" s="10" t="s">
        <v>32</v>
      </c>
      <c r="O44" s="2"/>
      <c r="P44" s="2"/>
      <c r="Q44" s="2"/>
      <c r="R44" s="2"/>
      <c r="S44" s="2"/>
      <c r="T44" s="2"/>
      <c r="U44" s="2"/>
    </row>
    <row r="45" spans="1:21" ht="28.5" customHeight="1">
      <c r="A45" s="13"/>
      <c r="B45" s="15"/>
      <c r="C45" s="15"/>
      <c r="D45" s="8">
        <v>288</v>
      </c>
      <c r="E45" s="9">
        <v>5000</v>
      </c>
      <c r="F45" s="9">
        <f t="shared" si="0"/>
        <v>1440000</v>
      </c>
      <c r="G45" s="9">
        <v>3000</v>
      </c>
      <c r="H45" s="9">
        <f t="shared" si="1"/>
        <v>864000</v>
      </c>
      <c r="I45" s="9">
        <v>0</v>
      </c>
      <c r="J45" s="9">
        <f t="shared" si="2"/>
        <v>0</v>
      </c>
      <c r="K45" s="9">
        <f t="shared" si="3"/>
        <v>8000</v>
      </c>
      <c r="L45" s="9">
        <f t="shared" si="4"/>
        <v>2304000</v>
      </c>
      <c r="M45" s="17"/>
      <c r="N45" s="11" t="s">
        <v>32</v>
      </c>
      <c r="O45" s="2"/>
      <c r="P45" s="2"/>
      <c r="Q45" s="2"/>
      <c r="R45" s="2"/>
      <c r="S45" s="2"/>
      <c r="T45" s="2"/>
      <c r="U45" s="2"/>
    </row>
    <row r="46" spans="1:21" ht="28.5" customHeight="1">
      <c r="A46" s="12" t="s">
        <v>55</v>
      </c>
      <c r="B46" s="14" t="s">
        <v>56</v>
      </c>
      <c r="C46" s="14" t="s">
        <v>49</v>
      </c>
      <c r="D46" s="6">
        <v>9691</v>
      </c>
      <c r="E46" s="7">
        <v>3500</v>
      </c>
      <c r="F46" s="7">
        <f t="shared" si="0"/>
        <v>33918500</v>
      </c>
      <c r="G46" s="7">
        <v>4000</v>
      </c>
      <c r="H46" s="7">
        <f t="shared" si="1"/>
        <v>38764000</v>
      </c>
      <c r="I46" s="7">
        <v>0</v>
      </c>
      <c r="J46" s="7">
        <f t="shared" si="2"/>
        <v>0</v>
      </c>
      <c r="K46" s="7">
        <f t="shared" si="3"/>
        <v>7500</v>
      </c>
      <c r="L46" s="7">
        <f t="shared" si="4"/>
        <v>72682500</v>
      </c>
      <c r="M46" s="16">
        <f>L47-L46</f>
        <v>0</v>
      </c>
      <c r="N46" s="10" t="s">
        <v>32</v>
      </c>
      <c r="O46" s="2"/>
      <c r="P46" s="2"/>
      <c r="Q46" s="2"/>
      <c r="R46" s="2"/>
      <c r="S46" s="2"/>
      <c r="T46" s="2"/>
      <c r="U46" s="2"/>
    </row>
    <row r="47" spans="1:21" ht="28.5" customHeight="1">
      <c r="A47" s="13"/>
      <c r="B47" s="15"/>
      <c r="C47" s="15"/>
      <c r="D47" s="8">
        <v>9691</v>
      </c>
      <c r="E47" s="9">
        <v>3500</v>
      </c>
      <c r="F47" s="9">
        <f t="shared" si="0"/>
        <v>33918500</v>
      </c>
      <c r="G47" s="9">
        <v>4000</v>
      </c>
      <c r="H47" s="9">
        <f t="shared" si="1"/>
        <v>38764000</v>
      </c>
      <c r="I47" s="9">
        <v>0</v>
      </c>
      <c r="J47" s="9">
        <f t="shared" si="2"/>
        <v>0</v>
      </c>
      <c r="K47" s="9">
        <f t="shared" si="3"/>
        <v>7500</v>
      </c>
      <c r="L47" s="9">
        <f t="shared" si="4"/>
        <v>72682500</v>
      </c>
      <c r="M47" s="17"/>
      <c r="N47" s="11" t="s">
        <v>32</v>
      </c>
      <c r="O47" s="2"/>
      <c r="P47" s="2"/>
      <c r="Q47" s="2"/>
      <c r="R47" s="2"/>
      <c r="S47" s="2"/>
      <c r="T47" s="2"/>
      <c r="U47" s="2"/>
    </row>
    <row r="48" spans="1:21" ht="28.5" customHeight="1">
      <c r="A48" s="12" t="s">
        <v>57</v>
      </c>
      <c r="B48" s="14" t="s">
        <v>56</v>
      </c>
      <c r="C48" s="14" t="s">
        <v>49</v>
      </c>
      <c r="D48" s="6">
        <v>770</v>
      </c>
      <c r="E48" s="7">
        <v>3000</v>
      </c>
      <c r="F48" s="7">
        <f aca="true" t="shared" si="5" ref="F48:F57">INT(D48*E48)</f>
        <v>2310000</v>
      </c>
      <c r="G48" s="7">
        <v>4000</v>
      </c>
      <c r="H48" s="7">
        <f aca="true" t="shared" si="6" ref="H48:H57">INT(D48*G48)</f>
        <v>3080000</v>
      </c>
      <c r="I48" s="7">
        <v>0</v>
      </c>
      <c r="J48" s="7">
        <f aca="true" t="shared" si="7" ref="J48:J57">INT(D48*I48)</f>
        <v>0</v>
      </c>
      <c r="K48" s="7">
        <f aca="true" t="shared" si="8" ref="K48:K57">E48+G48+I48</f>
        <v>7000</v>
      </c>
      <c r="L48" s="7">
        <f aca="true" t="shared" si="9" ref="L48:L57">F48+H48+J48</f>
        <v>5390000</v>
      </c>
      <c r="M48" s="16">
        <f>L49-L48</f>
        <v>0</v>
      </c>
      <c r="N48" s="10" t="s">
        <v>32</v>
      </c>
      <c r="O48" s="2"/>
      <c r="P48" s="2"/>
      <c r="Q48" s="2"/>
      <c r="R48" s="2"/>
      <c r="S48" s="2"/>
      <c r="T48" s="2"/>
      <c r="U48" s="2"/>
    </row>
    <row r="49" spans="1:21" ht="28.5" customHeight="1">
      <c r="A49" s="13"/>
      <c r="B49" s="15"/>
      <c r="C49" s="15"/>
      <c r="D49" s="8">
        <v>770</v>
      </c>
      <c r="E49" s="9">
        <v>3000</v>
      </c>
      <c r="F49" s="9">
        <f t="shared" si="5"/>
        <v>2310000</v>
      </c>
      <c r="G49" s="9">
        <v>4000</v>
      </c>
      <c r="H49" s="9">
        <f t="shared" si="6"/>
        <v>3080000</v>
      </c>
      <c r="I49" s="9">
        <v>0</v>
      </c>
      <c r="J49" s="9">
        <f t="shared" si="7"/>
        <v>0</v>
      </c>
      <c r="K49" s="9">
        <f t="shared" si="8"/>
        <v>7000</v>
      </c>
      <c r="L49" s="9">
        <f t="shared" si="9"/>
        <v>5390000</v>
      </c>
      <c r="M49" s="17"/>
      <c r="N49" s="11" t="s">
        <v>32</v>
      </c>
      <c r="O49" s="2"/>
      <c r="P49" s="2"/>
      <c r="Q49" s="2"/>
      <c r="R49" s="2"/>
      <c r="S49" s="2"/>
      <c r="T49" s="2"/>
      <c r="U49" s="2"/>
    </row>
    <row r="50" spans="1:21" ht="28.5" customHeight="1">
      <c r="A50" s="12" t="s">
        <v>58</v>
      </c>
      <c r="B50" s="14" t="s">
        <v>56</v>
      </c>
      <c r="C50" s="14" t="s">
        <v>49</v>
      </c>
      <c r="D50" s="6">
        <v>147</v>
      </c>
      <c r="E50" s="7">
        <v>20000</v>
      </c>
      <c r="F50" s="7">
        <f t="shared" si="5"/>
        <v>2940000</v>
      </c>
      <c r="G50" s="7">
        <v>2000</v>
      </c>
      <c r="H50" s="7">
        <f t="shared" si="6"/>
        <v>294000</v>
      </c>
      <c r="I50" s="7">
        <v>0</v>
      </c>
      <c r="J50" s="7">
        <f t="shared" si="7"/>
        <v>0</v>
      </c>
      <c r="K50" s="7">
        <f t="shared" si="8"/>
        <v>22000</v>
      </c>
      <c r="L50" s="7">
        <f t="shared" si="9"/>
        <v>3234000</v>
      </c>
      <c r="M50" s="16">
        <f>L51-L50</f>
        <v>0</v>
      </c>
      <c r="N50" s="10" t="s">
        <v>32</v>
      </c>
      <c r="O50" s="2"/>
      <c r="P50" s="2"/>
      <c r="Q50" s="2"/>
      <c r="R50" s="2"/>
      <c r="S50" s="2"/>
      <c r="T50" s="2"/>
      <c r="U50" s="2"/>
    </row>
    <row r="51" spans="1:21" ht="28.5" customHeight="1">
      <c r="A51" s="13"/>
      <c r="B51" s="15"/>
      <c r="C51" s="15"/>
      <c r="D51" s="8">
        <v>147</v>
      </c>
      <c r="E51" s="9">
        <v>20000</v>
      </c>
      <c r="F51" s="9">
        <f t="shared" si="5"/>
        <v>2940000</v>
      </c>
      <c r="G51" s="9">
        <v>2000</v>
      </c>
      <c r="H51" s="9">
        <f t="shared" si="6"/>
        <v>294000</v>
      </c>
      <c r="I51" s="9">
        <v>0</v>
      </c>
      <c r="J51" s="9">
        <f t="shared" si="7"/>
        <v>0</v>
      </c>
      <c r="K51" s="9">
        <f t="shared" si="8"/>
        <v>22000</v>
      </c>
      <c r="L51" s="9">
        <f t="shared" si="9"/>
        <v>3234000</v>
      </c>
      <c r="M51" s="17"/>
      <c r="N51" s="11" t="s">
        <v>32</v>
      </c>
      <c r="O51" s="2"/>
      <c r="P51" s="2"/>
      <c r="Q51" s="2"/>
      <c r="R51" s="2"/>
      <c r="S51" s="2"/>
      <c r="T51" s="2"/>
      <c r="U51" s="2"/>
    </row>
    <row r="52" spans="1:21" ht="28.5" customHeight="1">
      <c r="A52" s="12" t="s">
        <v>59</v>
      </c>
      <c r="B52" s="14" t="s">
        <v>60</v>
      </c>
      <c r="C52" s="14" t="s">
        <v>49</v>
      </c>
      <c r="D52" s="6">
        <v>14952</v>
      </c>
      <c r="E52" s="7">
        <v>0</v>
      </c>
      <c r="F52" s="7">
        <f t="shared" si="5"/>
        <v>0</v>
      </c>
      <c r="G52" s="7">
        <v>500</v>
      </c>
      <c r="H52" s="7">
        <f t="shared" si="6"/>
        <v>7476000</v>
      </c>
      <c r="I52" s="7">
        <v>0</v>
      </c>
      <c r="J52" s="7">
        <f t="shared" si="7"/>
        <v>0</v>
      </c>
      <c r="K52" s="7">
        <f t="shared" si="8"/>
        <v>500</v>
      </c>
      <c r="L52" s="7">
        <f t="shared" si="9"/>
        <v>7476000</v>
      </c>
      <c r="M52" s="16">
        <f>L53-L52</f>
        <v>0</v>
      </c>
      <c r="N52" s="10" t="s">
        <v>32</v>
      </c>
      <c r="O52" s="2"/>
      <c r="P52" s="2"/>
      <c r="Q52" s="2"/>
      <c r="R52" s="2"/>
      <c r="S52" s="2"/>
      <c r="T52" s="2"/>
      <c r="U52" s="2"/>
    </row>
    <row r="53" spans="1:21" ht="28.5" customHeight="1">
      <c r="A53" s="13"/>
      <c r="B53" s="15"/>
      <c r="C53" s="15"/>
      <c r="D53" s="8">
        <v>14952</v>
      </c>
      <c r="E53" s="9">
        <v>0</v>
      </c>
      <c r="F53" s="9">
        <f t="shared" si="5"/>
        <v>0</v>
      </c>
      <c r="G53" s="9">
        <v>500</v>
      </c>
      <c r="H53" s="9">
        <f t="shared" si="6"/>
        <v>7476000</v>
      </c>
      <c r="I53" s="9">
        <v>0</v>
      </c>
      <c r="J53" s="9">
        <f t="shared" si="7"/>
        <v>0</v>
      </c>
      <c r="K53" s="9">
        <f t="shared" si="8"/>
        <v>500</v>
      </c>
      <c r="L53" s="9">
        <f t="shared" si="9"/>
        <v>7476000</v>
      </c>
      <c r="M53" s="17"/>
      <c r="N53" s="11" t="s">
        <v>32</v>
      </c>
      <c r="O53" s="2"/>
      <c r="P53" s="2"/>
      <c r="Q53" s="2"/>
      <c r="R53" s="2"/>
      <c r="S53" s="2"/>
      <c r="T53" s="2"/>
      <c r="U53" s="2"/>
    </row>
    <row r="54" spans="1:21" ht="28.5" customHeight="1">
      <c r="A54" s="12" t="s">
        <v>61</v>
      </c>
      <c r="B54" s="14" t="s">
        <v>62</v>
      </c>
      <c r="C54" s="14" t="s">
        <v>49</v>
      </c>
      <c r="D54" s="6">
        <v>11902</v>
      </c>
      <c r="E54" s="7">
        <v>0</v>
      </c>
      <c r="F54" s="7">
        <f t="shared" si="5"/>
        <v>0</v>
      </c>
      <c r="G54" s="7">
        <v>7500</v>
      </c>
      <c r="H54" s="7">
        <f t="shared" si="6"/>
        <v>89265000</v>
      </c>
      <c r="I54" s="7">
        <v>0</v>
      </c>
      <c r="J54" s="7">
        <f t="shared" si="7"/>
        <v>0</v>
      </c>
      <c r="K54" s="7">
        <f t="shared" si="8"/>
        <v>7500</v>
      </c>
      <c r="L54" s="7">
        <f t="shared" si="9"/>
        <v>89265000</v>
      </c>
      <c r="M54" s="16">
        <f>L55-L54</f>
        <v>0</v>
      </c>
      <c r="N54" s="10" t="s">
        <v>32</v>
      </c>
      <c r="O54" s="2"/>
      <c r="P54" s="2"/>
      <c r="Q54" s="2"/>
      <c r="R54" s="2"/>
      <c r="S54" s="2"/>
      <c r="T54" s="2"/>
      <c r="U54" s="2"/>
    </row>
    <row r="55" spans="1:21" ht="28.5" customHeight="1">
      <c r="A55" s="13"/>
      <c r="B55" s="15"/>
      <c r="C55" s="15"/>
      <c r="D55" s="8">
        <v>11902</v>
      </c>
      <c r="E55" s="9">
        <v>0</v>
      </c>
      <c r="F55" s="9">
        <f t="shared" si="5"/>
        <v>0</v>
      </c>
      <c r="G55" s="9">
        <v>7500</v>
      </c>
      <c r="H55" s="9">
        <f t="shared" si="6"/>
        <v>89265000</v>
      </c>
      <c r="I55" s="9">
        <v>0</v>
      </c>
      <c r="J55" s="9">
        <f t="shared" si="7"/>
        <v>0</v>
      </c>
      <c r="K55" s="9">
        <f t="shared" si="8"/>
        <v>7500</v>
      </c>
      <c r="L55" s="9">
        <f t="shared" si="9"/>
        <v>89265000</v>
      </c>
      <c r="M55" s="17"/>
      <c r="N55" s="11" t="s">
        <v>32</v>
      </c>
      <c r="O55" s="2"/>
      <c r="P55" s="2"/>
      <c r="Q55" s="2"/>
      <c r="R55" s="2"/>
      <c r="S55" s="2"/>
      <c r="T55" s="2"/>
      <c r="U55" s="2"/>
    </row>
    <row r="56" spans="1:21" ht="28.5" customHeight="1">
      <c r="A56" s="12" t="s">
        <v>63</v>
      </c>
      <c r="B56" s="14" t="s">
        <v>64</v>
      </c>
      <c r="C56" s="14" t="s">
        <v>49</v>
      </c>
      <c r="D56" s="6">
        <v>11902</v>
      </c>
      <c r="E56" s="7">
        <v>0</v>
      </c>
      <c r="F56" s="7">
        <f t="shared" si="5"/>
        <v>0</v>
      </c>
      <c r="G56" s="7">
        <v>500</v>
      </c>
      <c r="H56" s="7">
        <f t="shared" si="6"/>
        <v>5951000</v>
      </c>
      <c r="I56" s="7">
        <v>0</v>
      </c>
      <c r="J56" s="7">
        <f t="shared" si="7"/>
        <v>0</v>
      </c>
      <c r="K56" s="7">
        <f t="shared" si="8"/>
        <v>500</v>
      </c>
      <c r="L56" s="7">
        <f t="shared" si="9"/>
        <v>5951000</v>
      </c>
      <c r="M56" s="16">
        <f>L57-L56</f>
        <v>0</v>
      </c>
      <c r="N56" s="10" t="s">
        <v>32</v>
      </c>
      <c r="O56" s="2"/>
      <c r="P56" s="2"/>
      <c r="Q56" s="2"/>
      <c r="R56" s="2"/>
      <c r="S56" s="2"/>
      <c r="T56" s="2"/>
      <c r="U56" s="2"/>
    </row>
    <row r="57" spans="1:21" ht="28.5" customHeight="1">
      <c r="A57" s="13"/>
      <c r="B57" s="15"/>
      <c r="C57" s="15"/>
      <c r="D57" s="8">
        <v>11902</v>
      </c>
      <c r="E57" s="9">
        <v>0</v>
      </c>
      <c r="F57" s="9">
        <f t="shared" si="5"/>
        <v>0</v>
      </c>
      <c r="G57" s="9">
        <v>500</v>
      </c>
      <c r="H57" s="9">
        <f t="shared" si="6"/>
        <v>5951000</v>
      </c>
      <c r="I57" s="9">
        <v>0</v>
      </c>
      <c r="J57" s="9">
        <f t="shared" si="7"/>
        <v>0</v>
      </c>
      <c r="K57" s="9">
        <f t="shared" si="8"/>
        <v>500</v>
      </c>
      <c r="L57" s="9">
        <f t="shared" si="9"/>
        <v>5951000</v>
      </c>
      <c r="M57" s="17"/>
      <c r="N57" s="11" t="s">
        <v>32</v>
      </c>
      <c r="O57" s="2"/>
      <c r="P57" s="2"/>
      <c r="Q57" s="2"/>
      <c r="R57" s="2"/>
      <c r="S57" s="2"/>
      <c r="T57" s="2"/>
      <c r="U57" s="2"/>
    </row>
    <row r="58" spans="1:21" ht="28.5" customHeight="1">
      <c r="A58" s="12" t="s">
        <v>41</v>
      </c>
      <c r="B58" s="14"/>
      <c r="C58" s="14"/>
      <c r="D58" s="6"/>
      <c r="E58" s="7"/>
      <c r="F58" s="7">
        <f>SUMPRODUCT((MOD(ROW(F34:F57),2)=0)*(F34:F57))</f>
        <v>52235100</v>
      </c>
      <c r="G58" s="7"/>
      <c r="H58" s="7">
        <f>SUMPRODUCT((MOD(ROW(H34:H57),2)=0)*(H34:H57))</f>
        <v>155290200</v>
      </c>
      <c r="I58" s="7"/>
      <c r="J58" s="7">
        <f>SUMPRODUCT((MOD(ROW(J34:J57),2)=0)*(J34:J57))</f>
        <v>0</v>
      </c>
      <c r="K58" s="7"/>
      <c r="L58" s="7">
        <f>F58+H58+J58</f>
        <v>207525300</v>
      </c>
      <c r="M58" s="16">
        <f>L59-L58</f>
        <v>0</v>
      </c>
      <c r="N58" s="10"/>
      <c r="O58" s="2"/>
      <c r="P58" s="2"/>
      <c r="Q58" s="2"/>
      <c r="R58" s="2"/>
      <c r="S58" s="2"/>
      <c r="T58" s="2"/>
      <c r="U58" s="2"/>
    </row>
    <row r="59" spans="1:21" ht="28.5" customHeight="1">
      <c r="A59" s="13"/>
      <c r="B59" s="15"/>
      <c r="C59" s="15"/>
      <c r="D59" s="8"/>
      <c r="E59" s="9"/>
      <c r="F59" s="9">
        <f>SUMPRODUCT((MOD(ROW(F34:F57),2)=1)*(F34:F57))</f>
        <v>52235100</v>
      </c>
      <c r="G59" s="9"/>
      <c r="H59" s="9">
        <f>SUMPRODUCT((MOD(ROW(H34:H57),2)=1)*(H34:H57))</f>
        <v>155290200</v>
      </c>
      <c r="I59" s="9"/>
      <c r="J59" s="9">
        <f>SUMPRODUCT((MOD(ROW(J34:J57),2)=1)*(J34:J57))</f>
        <v>0</v>
      </c>
      <c r="K59" s="9"/>
      <c r="L59" s="9">
        <f>F59+H59+J59</f>
        <v>207525300</v>
      </c>
      <c r="M59" s="17"/>
      <c r="N59" s="11"/>
      <c r="O59" s="2"/>
      <c r="P59" s="2"/>
      <c r="Q59" s="2"/>
      <c r="R59" s="2"/>
      <c r="S59" s="2"/>
      <c r="T59" s="2"/>
      <c r="U59" s="2"/>
    </row>
  </sheetData>
  <sheetProtection/>
  <mergeCells count="140">
    <mergeCell ref="K2:L2"/>
    <mergeCell ref="N2:N3"/>
    <mergeCell ref="B2:B3"/>
    <mergeCell ref="C2:C3"/>
    <mergeCell ref="D2:D3"/>
    <mergeCell ref="E2:F2"/>
    <mergeCell ref="G2:H2"/>
    <mergeCell ref="I2:J2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M2:M3"/>
    <mergeCell ref="A4:A5"/>
    <mergeCell ref="B4:B5"/>
    <mergeCell ref="C4:C5"/>
    <mergeCell ref="M4:M5"/>
    <mergeCell ref="A6:A7"/>
    <mergeCell ref="B6:B7"/>
    <mergeCell ref="C6:C7"/>
    <mergeCell ref="M6:M7"/>
    <mergeCell ref="A2:A3"/>
    <mergeCell ref="A8:A9"/>
    <mergeCell ref="B8:B9"/>
    <mergeCell ref="C8:C9"/>
    <mergeCell ref="M8:M9"/>
    <mergeCell ref="A10:A11"/>
    <mergeCell ref="B10:B11"/>
    <mergeCell ref="C10:C11"/>
    <mergeCell ref="M10:M11"/>
    <mergeCell ref="A12:A13"/>
    <mergeCell ref="B12:B13"/>
    <mergeCell ref="C12:C13"/>
    <mergeCell ref="M12:M13"/>
    <mergeCell ref="A14:A15"/>
    <mergeCell ref="B14:B15"/>
    <mergeCell ref="C14:C15"/>
    <mergeCell ref="M14:M15"/>
    <mergeCell ref="A16:A17"/>
    <mergeCell ref="B16:B17"/>
    <mergeCell ref="C16:C17"/>
    <mergeCell ref="M16:M17"/>
    <mergeCell ref="A18:A19"/>
    <mergeCell ref="B18:B19"/>
    <mergeCell ref="C18:C19"/>
    <mergeCell ref="M18:M19"/>
    <mergeCell ref="C26:C27"/>
    <mergeCell ref="M26:M27"/>
    <mergeCell ref="A20:A21"/>
    <mergeCell ref="B20:B21"/>
    <mergeCell ref="C20:C21"/>
    <mergeCell ref="M20:M21"/>
    <mergeCell ref="A22:A23"/>
    <mergeCell ref="B22:B23"/>
    <mergeCell ref="C22:C23"/>
    <mergeCell ref="M22:M23"/>
    <mergeCell ref="A28:A29"/>
    <mergeCell ref="B28:B29"/>
    <mergeCell ref="C28:C29"/>
    <mergeCell ref="M28:M29"/>
    <mergeCell ref="A24:A25"/>
    <mergeCell ref="B24:B25"/>
    <mergeCell ref="C24:C25"/>
    <mergeCell ref="M24:M25"/>
    <mergeCell ref="A26:A27"/>
    <mergeCell ref="B26:B27"/>
    <mergeCell ref="A30:A31"/>
    <mergeCell ref="B30:B31"/>
    <mergeCell ref="C30:C31"/>
    <mergeCell ref="M30:M31"/>
    <mergeCell ref="A32:A33"/>
    <mergeCell ref="B32:B33"/>
    <mergeCell ref="C32:C33"/>
    <mergeCell ref="M32:M33"/>
    <mergeCell ref="A34:A35"/>
    <mergeCell ref="B34:B35"/>
    <mergeCell ref="C34:C35"/>
    <mergeCell ref="M34:M35"/>
    <mergeCell ref="A36:A37"/>
    <mergeCell ref="B36:B37"/>
    <mergeCell ref="C36:C37"/>
    <mergeCell ref="M36:M37"/>
    <mergeCell ref="A38:A39"/>
    <mergeCell ref="B38:B39"/>
    <mergeCell ref="C38:C39"/>
    <mergeCell ref="M38:M39"/>
    <mergeCell ref="A40:A41"/>
    <mergeCell ref="B40:B41"/>
    <mergeCell ref="C40:C41"/>
    <mergeCell ref="M40:M41"/>
    <mergeCell ref="A42:A43"/>
    <mergeCell ref="B42:B43"/>
    <mergeCell ref="C42:C43"/>
    <mergeCell ref="M42:M43"/>
    <mergeCell ref="A44:A45"/>
    <mergeCell ref="B44:B45"/>
    <mergeCell ref="C44:C45"/>
    <mergeCell ref="M44:M45"/>
    <mergeCell ref="A46:A47"/>
    <mergeCell ref="B46:B47"/>
    <mergeCell ref="C46:C47"/>
    <mergeCell ref="M46:M47"/>
    <mergeCell ref="A48:A49"/>
    <mergeCell ref="B48:B49"/>
    <mergeCell ref="C48:C49"/>
    <mergeCell ref="M48:M49"/>
    <mergeCell ref="C56:C57"/>
    <mergeCell ref="M56:M57"/>
    <mergeCell ref="A50:A51"/>
    <mergeCell ref="B50:B51"/>
    <mergeCell ref="C50:C51"/>
    <mergeCell ref="M50:M51"/>
    <mergeCell ref="A52:A53"/>
    <mergeCell ref="B52:B53"/>
    <mergeCell ref="C52:C53"/>
    <mergeCell ref="M52:M53"/>
    <mergeCell ref="A58:A59"/>
    <mergeCell ref="B58:B59"/>
    <mergeCell ref="C58:C59"/>
    <mergeCell ref="M58:M59"/>
    <mergeCell ref="A54:A55"/>
    <mergeCell ref="B54:B55"/>
    <mergeCell ref="C54:C55"/>
    <mergeCell ref="M54:M55"/>
    <mergeCell ref="A56:A57"/>
    <mergeCell ref="B56:B57"/>
  </mergeCells>
  <printOptions/>
  <pageMargins left="0.7874015748031497" right="0" top="0.54" bottom="0.44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</dc:creator>
  <cp:keywords/>
  <dc:description/>
  <cp:lastModifiedBy>1</cp:lastModifiedBy>
  <cp:lastPrinted>2012-12-02T11:03:59Z</cp:lastPrinted>
  <dcterms:created xsi:type="dcterms:W3CDTF">2010-07-29T04:19:53Z</dcterms:created>
  <dcterms:modified xsi:type="dcterms:W3CDTF">2012-12-02T11:04:00Z</dcterms:modified>
  <cp:category/>
  <cp:version/>
  <cp:contentType/>
  <cp:contentStatus/>
</cp:coreProperties>
</file>